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<sst xmlns="http://schemas.openxmlformats.org/spreadsheetml/2006/main" count="166" uniqueCount="60">
  <si>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</si>
  <si>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</si>
  <si>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</si>
  <si>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</si>
  <si>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</si>
  <si>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</si>
  <si>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</si>
  <si>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</si>
  <si>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</si>
  <si>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</si>
  <si>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</si>
  <si>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</si>
  <si>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</si>
  <si>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</si>
  <si>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</si>
  <si>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</si>
  <si>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</si>
  <si>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</si>
  <si>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</si>
  <si>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</si>
  <si>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</si>
  <si>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</si>
  <si>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</si>
  <si>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</si>
  <si>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</si>
  <si>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</si>
  <si>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</si>
  <si>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</si>
  <si>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</si>
  <si>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</si>
  <si>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</si>
  <si>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</si>
  <si>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</si>
  <si>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</si>
  <si>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</si>
  <si>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</si>
  <si>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</si>
  <si>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</si>
  <si>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</si>
  <si>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</si>
  <si>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</si>
  <si>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</si>
  <si>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</si>
  <si>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</si>
  <si>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</si>
  <si>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</si>
  <si>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</si>
  <si>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</si>
  <si>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</si>
  <si>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</si>
  <si>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</si>
  <si>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</si>
  <si>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</si>
  <si>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</si>
  <si>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</si>
  <si>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</si>
  <si>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</si>
  <si>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</si>
  <si>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</si>
  <si>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"Далматовская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</si>
</sst>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27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16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0.12858359352824297</v>
      </c>
      <c r="C8" s="4" t="s">
        <v>50</v>
      </c>
      <c r="D8" s="4" t="s">
        <v>50</v>
      </c>
      <c r="E8" s="2">
        <v>0.11806964756373475</v>
      </c>
      <c r="F8" s="2">
        <f>IF(AND(B8=0,E8&gt;0),100,(IF(B8=0,0,E8/B8*100-100)))</f>
        <v>-8.176739874826154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0.02912621359223301</v>
      </c>
      <c r="C9" s="4" t="s">
        <v>50</v>
      </c>
      <c r="D9" s="4" t="s">
        <v>50</v>
      </c>
      <c r="E9" s="2">
        <v>0.03296703296703297</v>
      </c>
      <c r="F9" s="2">
        <f>IF(AND(B9=0,E9&gt;0),100,(IF(B9=0,0,E9/B9*100-100)))</f>
        <v>13.186813186813183</v>
      </c>
      <c r="G9" s="4" t="s">
        <v>50</v>
      </c>
      <c r="H9" s="14">
        <f>IF(F9&lt;5,0,(IF(F9&gt;=10,2,1)))</f>
        <v>2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0.04</v>
      </c>
      <c r="C10" s="4" t="s">
        <v>50</v>
      </c>
      <c r="D10" s="4" t="s">
        <v>50</v>
      </c>
      <c r="E10" s="2">
        <v>0.058823529411764705</v>
      </c>
      <c r="F10" s="2">
        <f>IF(AND(B10=0,E10&gt;0),100,(IF(B10=0,0,E10/B10*100-100)))</f>
        <v>47.05882352941174</v>
      </c>
      <c r="G10" s="4" t="s">
        <v>50</v>
      </c>
      <c r="H10" s="14">
        <f>IF(F10&lt;5,0,(IF(F10&gt;=10,1,0.5)))</f>
        <v>1</v>
      </c>
      <c r="I10" s="16">
        <f>IF(OR(V_пр_4_2&gt;0,V_пр_4_5&gt;0,V_пр_4_6&gt;0),1,0)</f>
        <v>1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0.013333333333333334</v>
      </c>
      <c r="C12" s="4" t="s">
        <v>50</v>
      </c>
      <c r="D12" s="4" t="s">
        <v>50</v>
      </c>
      <c r="E12" s="2">
        <v>0.02</v>
      </c>
      <c r="F12" s="2">
        <f>IF(AND(B12=0,E12&gt;0),100,(IF(B12=0,0,E12/B12*100-100)))</f>
        <v>50</v>
      </c>
      <c r="G12" s="4" t="s">
        <v>50</v>
      </c>
      <c r="H12" s="14">
        <f>IF(F12&lt;5,0,(IF(F12&gt;=10,1,0.5)))</f>
        <v>1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0.763</v>
      </c>
      <c r="F13" s="4" t="s">
        <v>50</v>
      </c>
      <c r="G13" s="2">
        <f>IF(C13=0,0,E13/C13*100)</f>
        <v>120.53712480252766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0.015303283249860881</v>
      </c>
      <c r="C14" s="4" t="s">
        <v>50</v>
      </c>
      <c r="D14" s="4" t="s">
        <v>50</v>
      </c>
      <c r="E14" s="2">
        <v>0.05133185349611543</v>
      </c>
      <c r="F14" s="2">
        <f>IF(AND(B14=0,E14&gt;0),100,(IF(B14=0,0,E14/B14*100-100)))</f>
        <v>235.43032993643425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0.4510294936004452</v>
      </c>
      <c r="C15" s="4" t="s">
        <v>50</v>
      </c>
      <c r="D15" s="4" t="s">
        <v>50</v>
      </c>
      <c r="E15" s="2">
        <v>0.39816870144284133</v>
      </c>
      <c r="F15" s="2">
        <f>IF(AND(B15=0,E15&gt;0),100,(IF(B15=0,0,E15/B15*100-100)))</f>
        <v>-11.720030044073297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0.011165523996082272</v>
      </c>
      <c r="C16" s="2">
        <v>1</v>
      </c>
      <c r="D16" s="4" t="s">
        <v>50</v>
      </c>
      <c r="E16" s="2">
        <v>0.038648320518008906</v>
      </c>
      <c r="F16" s="4" t="s">
        <v>50</v>
      </c>
      <c r="G16" s="2">
        <f>IF(C16=0,0,E16/C16*100)</f>
        <v>3.8648320518008905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0.008583690987124463</v>
      </c>
      <c r="C17" s="2">
        <v>1</v>
      </c>
      <c r="D17" s="4" t="s">
        <v>50</v>
      </c>
      <c r="E17" s="2">
        <v>0.01744186046511628</v>
      </c>
      <c r="F17" s="4" t="s">
        <v>50</v>
      </c>
      <c r="G17" s="2">
        <f>IF(C17=0,0,E17/C17*100)</f>
        <v>1.744186046511628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0.023356690023356688</v>
      </c>
      <c r="C18" s="2">
        <v>1</v>
      </c>
      <c r="D18" s="4" t="s">
        <v>50</v>
      </c>
      <c r="E18" s="2">
        <v>0.04432321854756222</v>
      </c>
      <c r="F18" s="4" t="s">
        <v>50</v>
      </c>
      <c r="G18" s="2">
        <f>IF(C18=0,0,E18/C18*100)</f>
        <v>4.432321854756222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0.5085336119818878</v>
      </c>
      <c r="C19" s="4" t="s">
        <v>50</v>
      </c>
      <c r="D19" s="4" t="s">
        <v>50</v>
      </c>
      <c r="E19" s="2">
        <v>0.41477491342824163</v>
      </c>
      <c r="F19" s="2">
        <f>IF(AND(B19=0,E19&gt;0),100,(IF(B19=0,0,E19/B19*100-100)))</f>
        <v>-18.437070105994408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0.11797752808988765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0.0017290781543325758</v>
      </c>
      <c r="C21" s="4" t="s">
        <v>50</v>
      </c>
      <c r="D21" s="4" t="s">
        <v>50</v>
      </c>
      <c r="E21" s="2">
        <v>0.0036810510816627025</v>
      </c>
      <c r="F21" s="2">
        <f>IF(AND(B21=0,E21&gt;0),100,(IF(B21=0,0,E21/B21*100-100)))</f>
        <v>112.89095998576121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0.1058</v>
      </c>
      <c r="E22" s="2">
        <v>0.0814</v>
      </c>
      <c r="F22" s="2">
        <f>IF(AND(D22=0,E22&gt;0),100,(IF(D22=0,0,E22/D22*100-100)))</f>
        <v>-23.06238185255198</v>
      </c>
      <c r="G22" s="4" t="s">
        <v>50</v>
      </c>
      <c r="H22" s="14">
        <f>IF(F22&gt;-2,0,(IF(AND(F22&lt;=-2,F22&gt;-5),1,IF(AND(F22&lt;=-5,F22&gt;-10),2,3))))</f>
        <v>3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0.010595107602538347</v>
      </c>
      <c r="E23" s="2">
        <v>0.009768943255181788</v>
      </c>
      <c r="F23" s="2">
        <f>IF(AND(D23=0,E23&gt;0),100,(IF(D23=0,0,E23/D23*100-100)))</f>
        <v>-7.797602236324892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6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0.5</v>
      </c>
      <c r="F25" s="4" t="s">
        <v>50</v>
      </c>
      <c r="G25" s="2">
        <f aca="true" t="shared" si="0" ref="G25:G30">IF(C25=0,0,E25/C25*100)</f>
        <v>78.98894154818325</v>
      </c>
      <c r="H25" s="14">
        <f aca="true" t="shared" si="1" ref="H25:H30">IF(G25&gt;=100,1,0)</f>
        <v>0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0.52</v>
      </c>
      <c r="F26" s="4" t="s">
        <v>50</v>
      </c>
      <c r="G26" s="2">
        <f t="shared" si="0"/>
        <v>120.09237875288683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0.555</v>
      </c>
      <c r="F27" s="4" t="s">
        <v>50</v>
      </c>
      <c r="G27" s="2">
        <f t="shared" si="0"/>
        <v>118.84368308351179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0.527</v>
      </c>
      <c r="F28" s="4" t="s">
        <v>50</v>
      </c>
      <c r="G28" s="2">
        <f t="shared" si="0"/>
        <v>112.84796573875803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0</v>
      </c>
      <c r="F29" s="4" t="s">
        <v>50</v>
      </c>
      <c r="G29" s="2">
        <f t="shared" si="0"/>
        <v>0</v>
      </c>
      <c r="H29" s="14">
        <f t="shared" si="1"/>
        <v>0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0.492</v>
      </c>
      <c r="F30" s="4" t="s">
        <v>50</v>
      </c>
      <c r="G30" s="2">
        <f t="shared" si="0"/>
        <v>98.4</v>
      </c>
      <c r="H30" s="14">
        <f t="shared" si="1"/>
        <v>0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1.9903333333333333</v>
      </c>
      <c r="E31" s="2">
        <v>0.651</v>
      </c>
      <c r="F31" s="2">
        <f>IF(AND(D31=0,E31&gt;0),100,(IF(D31=0,0,E31/D31*100-100)))</f>
        <v>-67.29191090269636</v>
      </c>
      <c r="G31" s="4" t="s">
        <v>50</v>
      </c>
      <c r="H31" s="14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1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0.217</v>
      </c>
      <c r="C33" s="4">
        <v>0</v>
      </c>
      <c r="D33" s="4" t="s">
        <v>50</v>
      </c>
      <c r="E33" s="2">
        <v>0.16</v>
      </c>
      <c r="F33" s="2">
        <f>IF(AND(B33=0,E33&gt;0),100,(IF(B33=0,0,E33/B33*100-100)))</f>
        <v>-26.267281105990776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0.573</v>
      </c>
      <c r="F34" s="4" t="s">
        <v>50</v>
      </c>
      <c r="G34" s="2">
        <f>IF(C34=0,0,E34/C34*100)</f>
        <v>90.521327014218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0.83</v>
      </c>
      <c r="F37" s="4" t="s">
        <v>50</v>
      </c>
      <c r="G37" s="2">
        <f>IF(C37=0,0,E37/C37*100)</f>
        <v>131.12164296998418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23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2022-10-12T10:24:30Z</dcterms:modified>
  <cp:category/>
  <cp:version/>
  <cp:contentType/>
  <cp:contentStatus/>
</cp:coreProperties>
</file>